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amartabagari\Documents\Old Comp 2020\Procurement 2019\6. Projects\42. QRH CT\"/>
    </mc:Choice>
  </mc:AlternateContent>
  <xr:revisionPtr revIDLastSave="0" documentId="13_ncr:1_{B219DDA8-B4C0-4F7F-894C-52E142DFDE7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2" i="1" l="1"/>
  <c r="K52" i="1" s="1"/>
  <c r="H52" i="1"/>
  <c r="F52" i="1"/>
  <c r="J51" i="1"/>
  <c r="K51" i="1" s="1"/>
  <c r="H51" i="1"/>
  <c r="F51" i="1"/>
  <c r="J50" i="1"/>
  <c r="K50" i="1" s="1"/>
  <c r="H50" i="1"/>
  <c r="F50" i="1"/>
  <c r="J49" i="1"/>
  <c r="K49" i="1" s="1"/>
  <c r="H49" i="1"/>
  <c r="H53" i="1" s="1"/>
  <c r="K62" i="1" s="1"/>
  <c r="F49" i="1"/>
  <c r="F53" i="1" s="1"/>
  <c r="K54" i="1" s="1"/>
  <c r="J48" i="1"/>
  <c r="K48" i="1" s="1"/>
  <c r="F48" i="1"/>
  <c r="K47" i="1"/>
  <c r="J47" i="1"/>
  <c r="H47" i="1"/>
  <c r="F47" i="1"/>
  <c r="K46" i="1"/>
  <c r="J46" i="1"/>
  <c r="H46" i="1"/>
  <c r="F46" i="1"/>
  <c r="K45" i="1"/>
  <c r="J45" i="1"/>
  <c r="H45" i="1"/>
  <c r="F45" i="1"/>
  <c r="K44" i="1"/>
  <c r="J44" i="1"/>
  <c r="H44" i="1"/>
  <c r="F44" i="1"/>
  <c r="K43" i="1"/>
  <c r="J43" i="1"/>
  <c r="H43" i="1"/>
  <c r="F43" i="1"/>
  <c r="K42" i="1"/>
  <c r="J42" i="1"/>
  <c r="H42" i="1"/>
  <c r="F42" i="1"/>
  <c r="K41" i="1"/>
  <c r="J41" i="1"/>
  <c r="H41" i="1"/>
  <c r="F41" i="1"/>
  <c r="K40" i="1"/>
  <c r="J40" i="1"/>
  <c r="H40" i="1"/>
  <c r="F40" i="1"/>
  <c r="K39" i="1"/>
  <c r="J39" i="1"/>
  <c r="H39" i="1"/>
  <c r="F39" i="1"/>
  <c r="K38" i="1"/>
  <c r="J38" i="1"/>
  <c r="H38" i="1"/>
  <c r="F38" i="1"/>
  <c r="K37" i="1"/>
  <c r="J37" i="1"/>
  <c r="H37" i="1"/>
  <c r="F37" i="1"/>
  <c r="K36" i="1"/>
  <c r="J36" i="1"/>
  <c r="H36" i="1"/>
  <c r="F36" i="1"/>
  <c r="K35" i="1"/>
  <c r="J35" i="1"/>
  <c r="H35" i="1"/>
  <c r="F35" i="1"/>
  <c r="K34" i="1"/>
  <c r="J34" i="1"/>
  <c r="H34" i="1"/>
  <c r="F34" i="1"/>
  <c r="K33" i="1"/>
  <c r="J33" i="1"/>
  <c r="H33" i="1"/>
  <c r="F33" i="1"/>
  <c r="K32" i="1"/>
  <c r="J32" i="1"/>
  <c r="H32" i="1"/>
  <c r="F32" i="1"/>
  <c r="K31" i="1"/>
  <c r="J31" i="1"/>
  <c r="H31" i="1"/>
  <c r="F31" i="1"/>
  <c r="K30" i="1"/>
  <c r="J30" i="1"/>
  <c r="H30" i="1"/>
  <c r="F30" i="1"/>
  <c r="K29" i="1"/>
  <c r="J29" i="1"/>
  <c r="H29" i="1"/>
  <c r="F29" i="1"/>
  <c r="K28" i="1"/>
  <c r="J28" i="1"/>
  <c r="H28" i="1"/>
  <c r="F28" i="1"/>
  <c r="K27" i="1"/>
  <c r="J27" i="1"/>
  <c r="H27" i="1"/>
  <c r="F27" i="1"/>
  <c r="K26" i="1"/>
  <c r="J26" i="1"/>
  <c r="H26" i="1"/>
  <c r="F26" i="1"/>
  <c r="K25" i="1"/>
  <c r="J25" i="1"/>
  <c r="H25" i="1"/>
  <c r="F25" i="1"/>
  <c r="K24" i="1"/>
  <c r="J24" i="1"/>
  <c r="H24" i="1"/>
  <c r="F24" i="1"/>
  <c r="K23" i="1"/>
  <c r="J23" i="1"/>
  <c r="H23" i="1"/>
  <c r="F23" i="1"/>
  <c r="J22" i="1"/>
  <c r="K22" i="1" s="1"/>
  <c r="H22" i="1"/>
  <c r="F22" i="1"/>
  <c r="J21" i="1"/>
  <c r="K21" i="1" s="1"/>
  <c r="H21" i="1"/>
  <c r="F21" i="1"/>
  <c r="J20" i="1"/>
  <c r="K20" i="1" s="1"/>
  <c r="H20" i="1"/>
  <c r="F20" i="1"/>
  <c r="J19" i="1"/>
  <c r="K19" i="1" s="1"/>
  <c r="H19" i="1"/>
  <c r="F19" i="1"/>
  <c r="J18" i="1"/>
  <c r="K18" i="1" s="1"/>
  <c r="H18" i="1"/>
  <c r="F18" i="1"/>
  <c r="J17" i="1"/>
  <c r="K17" i="1" s="1"/>
  <c r="H17" i="1"/>
  <c r="F17" i="1"/>
  <c r="J16" i="1"/>
  <c r="K16" i="1" s="1"/>
  <c r="H16" i="1"/>
  <c r="F16" i="1"/>
  <c r="J15" i="1"/>
  <c r="K15" i="1" s="1"/>
  <c r="H15" i="1"/>
  <c r="F15" i="1"/>
  <c r="J14" i="1"/>
  <c r="K14" i="1" s="1"/>
  <c r="H14" i="1"/>
  <c r="F14" i="1"/>
  <c r="J13" i="1"/>
  <c r="K13" i="1" s="1"/>
  <c r="H13" i="1"/>
  <c r="F13" i="1"/>
  <c r="J12" i="1"/>
  <c r="K12" i="1" s="1"/>
  <c r="H12" i="1"/>
  <c r="F12" i="1"/>
  <c r="J11" i="1"/>
  <c r="J53" i="1" s="1"/>
  <c r="H11" i="1"/>
  <c r="F11" i="1"/>
  <c r="K11" i="1" l="1"/>
  <c r="K53" i="1" s="1"/>
  <c r="K55" i="1" s="1"/>
  <c r="K56" i="1" s="1"/>
  <c r="K57" i="1" s="1"/>
  <c r="K58" i="1" s="1"/>
  <c r="K59" i="1" s="1"/>
  <c r="K60" i="1" s="1"/>
  <c r="K61" i="1" s="1"/>
  <c r="K63" i="1" s="1"/>
  <c r="K64" i="1" s="1"/>
  <c r="K65" i="1" s="1"/>
  <c r="J6" i="1" s="1"/>
</calcChain>
</file>

<file path=xl/sharedStrings.xml><?xml version="1.0" encoding="utf-8"?>
<sst xmlns="http://schemas.openxmlformats.org/spreadsheetml/2006/main" count="115" uniqueCount="70">
  <si>
    <t>დამკვეთი:    შპს ალიანს მედი - ქარელის კლინიკა   (ს/კ 405108477)</t>
  </si>
  <si>
    <t xml:space="preserve">ობიექტი:     შპს ალიანს მედი - ქარელის კლინიკა   </t>
  </si>
  <si>
    <t>ობიექტის მისამართი: ქ. ქარელი, ფანასკერტელის ქუჩა  №30</t>
  </si>
  <si>
    <t xml:space="preserve">  ქრელის  კლინიკის CT მიშენების  სამუშაოების საორიენტაციო ხარჯთაღრიცხვა        </t>
  </si>
  <si>
    <t>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</si>
  <si>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</si>
  <si>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</si>
  <si>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</si>
  <si>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</si>
  <si>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</si>
  <si>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მანქანა-მექანიზმები</t>
  </si>
  <si>
    <t>ჯამი</t>
  </si>
  <si>
    <t>ერთ ფასი</t>
  </si>
  <si>
    <t>კორიდორში ტიხრისა და კარის ბლოკის დემონტაჟი, გადტანა და მონტაჟი</t>
  </si>
  <si>
    <t>თაბ.მუყ. ტიხრის დემონტაჟი</t>
  </si>
  <si>
    <t>მზიდ კედელზე თაბ.მუყ. შეფუთვის დემონტაჟი</t>
  </si>
  <si>
    <t>ელ. წრტილების დემონტაჟი</t>
  </si>
  <si>
    <t>წერტ</t>
  </si>
  <si>
    <t>მზიდ კედლებში ღიობის ამოჭრა (კედელი 50სმ, აგური)</t>
  </si>
  <si>
    <t>ამოჭრილი ღიობის გამაგრება ლითონის ორტესებრი კოჭებით, სამაგრი დეტალები</t>
  </si>
  <si>
    <t>ტნ</t>
  </si>
  <si>
    <t>ღიობის ფერდილების შელესვა</t>
  </si>
  <si>
    <t>მიშენების ადგილზე არსებული ბეტონის ფილების დემონტაჟი</t>
  </si>
  <si>
    <t>გრუნტის დამუშავება ფუნდამენტის მოსაწყობად</t>
  </si>
  <si>
    <t>ფუნდამენტისა და ზეძირკველის მოწყობა მონოლითური ბეტონით B20</t>
  </si>
  <si>
    <t>ღორღის ფენის მოწყობა</t>
  </si>
  <si>
    <t>CT-ეს სამონტაჟო ადგილზე ჩასატანებელი ლითონის დეტალებისა და არმირების მონტაჟი</t>
  </si>
  <si>
    <t>იატაკს ბეტონის ფილის B20 მოწყობა მავთულბადეზე ბიჯი 200*200*6 მმ</t>
  </si>
  <si>
    <t>მონოლოთური 6 სვეტის მოწყობა ბეტონი B20</t>
  </si>
  <si>
    <t>ცემენტმჭიმის მოწყობა</t>
  </si>
  <si>
    <t>მონოლოთური გადხურვის ფილის მოწყობა</t>
  </si>
  <si>
    <t>პარაპედის შელესვა</t>
  </si>
  <si>
    <t>სახურავის ქანობის მოწყობა ქვიშით 50 მ²</t>
  </si>
  <si>
    <t>ცემენტმჭიმის მოწყობა 5სმ და პრაიმერით დაფარვა</t>
  </si>
  <si>
    <t xml:space="preserve">ბრტყელი სახურვის მოწყობა 2 ფენა ლინოკრომი ან მსგავსი </t>
  </si>
  <si>
    <t>წყაშემკრები  დგარების მოწყობა</t>
  </si>
  <si>
    <t>მ</t>
  </si>
  <si>
    <t>სარინელის მოწყობა</t>
  </si>
  <si>
    <t>ფასადის შელესვა ქვიშაცემენტით</t>
  </si>
  <si>
    <t>ფასადის დეკორატიული  ქვიშაცემენტის ნაშხეფი</t>
  </si>
  <si>
    <t>შიდა კედლების შელესვა ბარიტით</t>
  </si>
  <si>
    <t>თაბაშირმუყაოს შეფუთვის მოწყობა კედლებსა და ჭერზე</t>
  </si>
  <si>
    <t xml:space="preserve">თაბაშირმუყაოს ტიხრის მოწყობა </t>
  </si>
  <si>
    <t>ამსტრონგის ჭერის მოწყობა</t>
  </si>
  <si>
    <t>ვინილის ანტისტატიკური იატაკის მოწყობა პლინტუსით</t>
  </si>
  <si>
    <t>კერამოგრანიტის იატაკი</t>
  </si>
  <si>
    <t>ლითონის კარის ბლოკი სპეციალური ტყვიის ფირფიტის შემცველობით</t>
  </si>
  <si>
    <t>ც</t>
  </si>
  <si>
    <t>კედლების შელესვა ქვიშაცემენტით</t>
  </si>
  <si>
    <t>ჭერისა და კედლების დამუშავება შეღებვა ემულსიური საღებავით</t>
  </si>
  <si>
    <t xml:space="preserve">ელექტრო გაყვანილობის მოწყობა </t>
  </si>
  <si>
    <t>ავტონომიური ელ. დამიწების მონტაჟი</t>
  </si>
  <si>
    <t>კომპლ</t>
  </si>
  <si>
    <t>სუსტი დენების სისტემა</t>
  </si>
  <si>
    <t>ვენტილაცია-გაგრილება</t>
  </si>
  <si>
    <t>არსებული სავენტილაციო და გაგრილების სისტემის დემონტაჟი გადაადგილება მონტაჟი</t>
  </si>
  <si>
    <t>სამშენებლო ნარჩენების შეგროვება დატვირთვა ავტომანქანაზე და ტრანსპორტირება10 კმ-ზე</t>
  </si>
  <si>
    <t>ტ</t>
  </si>
  <si>
    <t>გაუთვალისწინებელი ხარჯები</t>
  </si>
  <si>
    <r>
      <t>მ</t>
    </r>
    <r>
      <rPr>
        <sz val="9"/>
        <color theme="1"/>
        <rFont val="Calibri"/>
        <family val="2"/>
      </rPr>
      <t>²</t>
    </r>
  </si>
  <si>
    <r>
      <t>მ</t>
    </r>
    <r>
      <rPr>
        <sz val="9"/>
        <color theme="1"/>
        <rFont val="Calibri"/>
        <family val="2"/>
      </rPr>
      <t>³</t>
    </r>
  </si>
  <si>
    <r>
      <t xml:space="preserve">კედლების ამოშენება სავსე ბლოკით </t>
    </r>
    <r>
      <rPr>
        <sz val="9"/>
        <color theme="1"/>
        <rFont val="Sylfaen"/>
        <family val="1"/>
      </rPr>
      <t>(არაღრუტანიანი)</t>
    </r>
    <r>
      <rPr>
        <sz val="9"/>
        <color theme="1"/>
        <rFont val="Sylfaen"/>
        <family val="1"/>
        <charset val="204"/>
      </rPr>
      <t xml:space="preserve"> </t>
    </r>
    <r>
      <rPr>
        <sz val="9"/>
        <color theme="1"/>
        <rFont val="Sylfaen"/>
        <family val="1"/>
      </rPr>
      <t>20*20*40, სისქ. 20 სმ - 62 მ² ; 40 სმ - 30 მ²</t>
    </r>
  </si>
  <si>
    <r>
      <t xml:space="preserve">პარაპედის მოშენება </t>
    </r>
    <r>
      <rPr>
        <sz val="9"/>
        <color theme="1"/>
        <rFont val="Sylfaen"/>
        <family val="1"/>
      </rPr>
      <t>20*20*40</t>
    </r>
    <r>
      <rPr>
        <sz val="9"/>
        <color theme="1"/>
        <rFont val="Sylfaen"/>
        <family val="1"/>
        <charset val="204"/>
      </rPr>
      <t xml:space="preserve"> ბლოკით 40 სმ,  21 მ</t>
    </r>
  </si>
  <si>
    <r>
      <t>ტყვიის შემცველი ბრონირებული მინის                         (</t>
    </r>
    <r>
      <rPr>
        <sz val="9"/>
        <color theme="1"/>
        <rFont val="Sylfaen"/>
        <family val="1"/>
      </rPr>
      <t>1.2 *0.8 მ) მონტაჟით</t>
    </r>
  </si>
  <si>
    <t>სატრანსპორტო ხარჯი</t>
  </si>
  <si>
    <t>დ.ღ.გ.</t>
  </si>
  <si>
    <t>სულ ჯამი</t>
  </si>
  <si>
    <t>საპენსიო დანარიცხი</t>
  </si>
  <si>
    <t>ზედნადები   ხარჯი</t>
  </si>
  <si>
    <t>გეგმიური  დაგროვება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</si>
</sst>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Sylfaen"/>
      <family val="1"/>
      <charset val="204"/>
    </font>
    <font>
      <sz val="9"/>
      <color theme="1"/>
      <name val="Sylfaen"/>
      <family val="1"/>
    </font>
    <font>
      <sz val="9"/>
      <color theme="1"/>
      <name val="Calibri"/>
      <family val="2"/>
      <scheme val="minor"/>
    </font>
    <font>
      <b/>
      <sz val="9"/>
      <color theme="1"/>
      <name val="Sylfaen"/>
      <family val="1"/>
    </font>
    <font>
      <sz val="9"/>
      <color theme="1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9" fontId="1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2" borderId="4" xfId="0" applyFont="1" applyFill="1" applyBorder="1" applyAlignment="1">
      <alignment horizontal="left" vertical="center" wrapText="1"/>
    </xf>
    <xf numFmtId="9" fontId="1" fillId="2" borderId="6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tabSelected="1" workbookViewId="0">
      <selection activeCell="I64" sqref="I64"/>
    </sheetView>
  </sheetViews>
  <sheetFormatPr defaultRowHeight="12" x14ac:dyDescent="0.25"/>
  <cols>
    <col min="1" max="1" width="3.21875" style="4" bestFit="1" customWidth="1"/>
    <col min="2" max="2" width="39" style="4" customWidth="1"/>
    <col min="3" max="16384" width="8.88671875" style="4"/>
  </cols>
  <sheetData>
    <row r="1" spans="1:1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5"/>
      <c r="K2" s="3"/>
    </row>
    <row r="3" spans="1:1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25.8" customHeight="1" x14ac:dyDescent="0.25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21.6" customHeight="1" x14ac:dyDescent="0.25">
      <c r="A6" s="6"/>
      <c r="B6" s="7"/>
      <c r="C6" s="6"/>
      <c r="D6" s="6"/>
      <c r="E6" s="6"/>
      <c r="F6" s="6"/>
      <c r="G6" s="6"/>
      <c r="H6" s="6"/>
      <c r="I6" s="6"/>
      <c r="J6" s="8">
        <f>K65</f>
        <v>0</v>
      </c>
      <c r="K6" s="9"/>
    </row>
    <row r="7" spans="1:11" x14ac:dyDescent="0.25">
      <c r="A7" s="10" t="s">
        <v>4</v>
      </c>
      <c r="B7" s="10" t="s">
        <v>5</v>
      </c>
      <c r="C7" s="10" t="s">
        <v>6</v>
      </c>
      <c r="D7" s="11" t="s">
        <v>7</v>
      </c>
      <c r="E7" s="12" t="s">
        <v>8</v>
      </c>
      <c r="F7" s="13"/>
      <c r="G7" s="12" t="s">
        <v>9</v>
      </c>
      <c r="H7" s="13"/>
      <c r="I7" s="14" t="s">
        <v>10</v>
      </c>
      <c r="J7" s="15"/>
      <c r="K7" s="10" t="s">
        <v>11</v>
      </c>
    </row>
    <row r="8" spans="1:11" x14ac:dyDescent="0.25">
      <c r="A8" s="16"/>
      <c r="B8" s="16"/>
      <c r="C8" s="16"/>
      <c r="D8" s="17"/>
      <c r="E8" s="18" t="s">
        <v>12</v>
      </c>
      <c r="F8" s="19" t="s">
        <v>11</v>
      </c>
      <c r="G8" s="18" t="s">
        <v>12</v>
      </c>
      <c r="H8" s="19" t="s">
        <v>11</v>
      </c>
      <c r="I8" s="18" t="s">
        <v>12</v>
      </c>
      <c r="J8" s="19" t="s">
        <v>11</v>
      </c>
      <c r="K8" s="16"/>
    </row>
    <row r="9" spans="1:11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</row>
    <row r="10" spans="1:11" x14ac:dyDescent="0.25">
      <c r="A10" s="1"/>
      <c r="B10" s="20"/>
      <c r="C10" s="1"/>
      <c r="D10" s="1"/>
      <c r="E10" s="1"/>
      <c r="F10" s="1"/>
      <c r="G10" s="1"/>
      <c r="H10" s="1"/>
      <c r="I10" s="1"/>
      <c r="J10" s="1"/>
      <c r="K10" s="1"/>
    </row>
    <row r="11" spans="1:11" ht="24" x14ac:dyDescent="0.25">
      <c r="A11" s="19">
        <v>1</v>
      </c>
      <c r="B11" s="21" t="s">
        <v>13</v>
      </c>
      <c r="C11" s="19" t="s">
        <v>59</v>
      </c>
      <c r="D11" s="19">
        <v>5</v>
      </c>
      <c r="E11" s="19"/>
      <c r="F11" s="19">
        <f>D11*E11</f>
        <v>0</v>
      </c>
      <c r="G11" s="19"/>
      <c r="H11" s="19">
        <f>D11*G11</f>
        <v>0</v>
      </c>
      <c r="I11" s="19"/>
      <c r="J11" s="22">
        <f>I11*D11</f>
        <v>0</v>
      </c>
      <c r="K11" s="22">
        <f>J11+H11+F11</f>
        <v>0</v>
      </c>
    </row>
    <row r="12" spans="1:11" x14ac:dyDescent="0.25">
      <c r="A12" s="19">
        <v>2</v>
      </c>
      <c r="B12" s="21" t="s">
        <v>14</v>
      </c>
      <c r="C12" s="19" t="s">
        <v>59</v>
      </c>
      <c r="D12" s="19">
        <v>9</v>
      </c>
      <c r="E12" s="19"/>
      <c r="F12" s="19">
        <f t="shared" ref="F12:F52" si="0">D12*E12</f>
        <v>0</v>
      </c>
      <c r="G12" s="19"/>
      <c r="H12" s="19">
        <f t="shared" ref="H12:H52" si="1">D12*G12</f>
        <v>0</v>
      </c>
      <c r="I12" s="19"/>
      <c r="J12" s="22">
        <f t="shared" ref="J12:J52" si="2">I12*D12</f>
        <v>0</v>
      </c>
      <c r="K12" s="22">
        <f t="shared" ref="K12:K52" si="3">J12+H12+F12</f>
        <v>0</v>
      </c>
    </row>
    <row r="13" spans="1:11" x14ac:dyDescent="0.25">
      <c r="A13" s="19">
        <v>3</v>
      </c>
      <c r="B13" s="23" t="s">
        <v>15</v>
      </c>
      <c r="C13" s="19" t="s">
        <v>59</v>
      </c>
      <c r="D13" s="19">
        <v>17</v>
      </c>
      <c r="E13" s="19"/>
      <c r="F13" s="19">
        <f t="shared" si="0"/>
        <v>0</v>
      </c>
      <c r="G13" s="19"/>
      <c r="H13" s="19">
        <f t="shared" si="1"/>
        <v>0</v>
      </c>
      <c r="I13" s="19"/>
      <c r="J13" s="22">
        <f t="shared" si="2"/>
        <v>0</v>
      </c>
      <c r="K13" s="22">
        <f t="shared" si="3"/>
        <v>0</v>
      </c>
    </row>
    <row r="14" spans="1:11" x14ac:dyDescent="0.25">
      <c r="A14" s="19">
        <v>4</v>
      </c>
      <c r="B14" s="23" t="s">
        <v>16</v>
      </c>
      <c r="C14" s="19" t="s">
        <v>17</v>
      </c>
      <c r="D14" s="19">
        <v>8</v>
      </c>
      <c r="E14" s="19"/>
      <c r="F14" s="19">
        <f t="shared" si="0"/>
        <v>0</v>
      </c>
      <c r="G14" s="19"/>
      <c r="H14" s="19">
        <f t="shared" si="1"/>
        <v>0</v>
      </c>
      <c r="I14" s="19"/>
      <c r="J14" s="22">
        <f t="shared" si="2"/>
        <v>0</v>
      </c>
      <c r="K14" s="22">
        <f t="shared" si="3"/>
        <v>0</v>
      </c>
    </row>
    <row r="15" spans="1:11" ht="24" x14ac:dyDescent="0.25">
      <c r="A15" s="19">
        <v>5</v>
      </c>
      <c r="B15" s="23" t="s">
        <v>18</v>
      </c>
      <c r="C15" s="19" t="s">
        <v>59</v>
      </c>
      <c r="D15" s="19">
        <v>17</v>
      </c>
      <c r="E15" s="19"/>
      <c r="F15" s="19">
        <f t="shared" si="0"/>
        <v>0</v>
      </c>
      <c r="G15" s="19"/>
      <c r="H15" s="19">
        <f t="shared" si="1"/>
        <v>0</v>
      </c>
      <c r="I15" s="19"/>
      <c r="J15" s="22">
        <f t="shared" si="2"/>
        <v>0</v>
      </c>
      <c r="K15" s="22">
        <f t="shared" si="3"/>
        <v>0</v>
      </c>
    </row>
    <row r="16" spans="1:11" ht="24" x14ac:dyDescent="0.25">
      <c r="A16" s="19">
        <v>6</v>
      </c>
      <c r="B16" s="21" t="s">
        <v>19</v>
      </c>
      <c r="C16" s="19" t="s">
        <v>20</v>
      </c>
      <c r="D16" s="19">
        <v>0.55000000000000004</v>
      </c>
      <c r="E16" s="19"/>
      <c r="F16" s="19">
        <f t="shared" si="0"/>
        <v>0</v>
      </c>
      <c r="G16" s="19"/>
      <c r="H16" s="19">
        <f t="shared" si="1"/>
        <v>0</v>
      </c>
      <c r="I16" s="19"/>
      <c r="J16" s="22">
        <f t="shared" si="2"/>
        <v>0</v>
      </c>
      <c r="K16" s="22">
        <f t="shared" si="3"/>
        <v>0</v>
      </c>
    </row>
    <row r="17" spans="1:11" x14ac:dyDescent="0.25">
      <c r="A17" s="19">
        <v>7</v>
      </c>
      <c r="B17" s="23" t="s">
        <v>21</v>
      </c>
      <c r="C17" s="19" t="s">
        <v>59</v>
      </c>
      <c r="D17" s="19">
        <v>9</v>
      </c>
      <c r="E17" s="19"/>
      <c r="F17" s="19">
        <f t="shared" si="0"/>
        <v>0</v>
      </c>
      <c r="G17" s="19"/>
      <c r="H17" s="19">
        <f t="shared" si="1"/>
        <v>0</v>
      </c>
      <c r="I17" s="19"/>
      <c r="J17" s="22">
        <f t="shared" si="2"/>
        <v>0</v>
      </c>
      <c r="K17" s="22">
        <f t="shared" si="3"/>
        <v>0</v>
      </c>
    </row>
    <row r="18" spans="1:11" ht="24" x14ac:dyDescent="0.25">
      <c r="A18" s="19">
        <v>8</v>
      </c>
      <c r="B18" s="23" t="s">
        <v>22</v>
      </c>
      <c r="C18" s="19" t="s">
        <v>60</v>
      </c>
      <c r="D18" s="19">
        <v>2.5</v>
      </c>
      <c r="E18" s="19"/>
      <c r="F18" s="19">
        <f t="shared" si="0"/>
        <v>0</v>
      </c>
      <c r="G18" s="19"/>
      <c r="H18" s="19">
        <f t="shared" si="1"/>
        <v>0</v>
      </c>
      <c r="I18" s="19"/>
      <c r="J18" s="22">
        <f t="shared" si="2"/>
        <v>0</v>
      </c>
      <c r="K18" s="22">
        <f t="shared" si="3"/>
        <v>0</v>
      </c>
    </row>
    <row r="19" spans="1:11" ht="24" x14ac:dyDescent="0.25">
      <c r="A19" s="19">
        <v>9</v>
      </c>
      <c r="B19" s="23" t="s">
        <v>23</v>
      </c>
      <c r="C19" s="19" t="s">
        <v>60</v>
      </c>
      <c r="D19" s="19">
        <v>13</v>
      </c>
      <c r="E19" s="22"/>
      <c r="F19" s="19">
        <f t="shared" si="0"/>
        <v>0</v>
      </c>
      <c r="G19" s="22"/>
      <c r="H19" s="19">
        <f t="shared" si="1"/>
        <v>0</v>
      </c>
      <c r="I19" s="22"/>
      <c r="J19" s="22">
        <f t="shared" si="2"/>
        <v>0</v>
      </c>
      <c r="K19" s="22">
        <f t="shared" si="3"/>
        <v>0</v>
      </c>
    </row>
    <row r="20" spans="1:11" ht="24" x14ac:dyDescent="0.25">
      <c r="A20" s="19">
        <v>10</v>
      </c>
      <c r="B20" s="23" t="s">
        <v>24</v>
      </c>
      <c r="C20" s="19" t="s">
        <v>60</v>
      </c>
      <c r="D20" s="22">
        <v>13</v>
      </c>
      <c r="E20" s="22"/>
      <c r="F20" s="19">
        <f t="shared" si="0"/>
        <v>0</v>
      </c>
      <c r="G20" s="19"/>
      <c r="H20" s="19">
        <f t="shared" si="1"/>
        <v>0</v>
      </c>
      <c r="I20" s="19"/>
      <c r="J20" s="22">
        <f t="shared" si="2"/>
        <v>0</v>
      </c>
      <c r="K20" s="22">
        <f t="shared" si="3"/>
        <v>0</v>
      </c>
    </row>
    <row r="21" spans="1:11" x14ac:dyDescent="0.25">
      <c r="A21" s="19">
        <v>11</v>
      </c>
      <c r="B21" s="23" t="s">
        <v>25</v>
      </c>
      <c r="C21" s="19" t="s">
        <v>60</v>
      </c>
      <c r="D21" s="22">
        <v>6</v>
      </c>
      <c r="E21" s="22"/>
      <c r="F21" s="19">
        <f t="shared" si="0"/>
        <v>0</v>
      </c>
      <c r="G21" s="19"/>
      <c r="H21" s="19">
        <f t="shared" si="1"/>
        <v>0</v>
      </c>
      <c r="I21" s="19"/>
      <c r="J21" s="22">
        <f t="shared" si="2"/>
        <v>0</v>
      </c>
      <c r="K21" s="22">
        <f t="shared" si="3"/>
        <v>0</v>
      </c>
    </row>
    <row r="22" spans="1:11" ht="24" x14ac:dyDescent="0.25">
      <c r="A22" s="19">
        <v>12</v>
      </c>
      <c r="B22" s="23" t="s">
        <v>26</v>
      </c>
      <c r="C22" s="19" t="s">
        <v>20</v>
      </c>
      <c r="D22" s="22">
        <v>0.15</v>
      </c>
      <c r="E22" s="22"/>
      <c r="F22" s="19">
        <f t="shared" si="0"/>
        <v>0</v>
      </c>
      <c r="G22" s="19"/>
      <c r="H22" s="19">
        <f t="shared" si="1"/>
        <v>0</v>
      </c>
      <c r="I22" s="19"/>
      <c r="J22" s="22">
        <f t="shared" si="2"/>
        <v>0</v>
      </c>
      <c r="K22" s="22">
        <f t="shared" si="3"/>
        <v>0</v>
      </c>
    </row>
    <row r="23" spans="1:11" ht="24" x14ac:dyDescent="0.25">
      <c r="A23" s="19">
        <v>13</v>
      </c>
      <c r="B23" s="23" t="s">
        <v>27</v>
      </c>
      <c r="C23" s="19" t="s">
        <v>60</v>
      </c>
      <c r="D23" s="22">
        <v>6</v>
      </c>
      <c r="E23" s="22"/>
      <c r="F23" s="19">
        <f t="shared" si="0"/>
        <v>0</v>
      </c>
      <c r="G23" s="19"/>
      <c r="H23" s="19">
        <f t="shared" si="1"/>
        <v>0</v>
      </c>
      <c r="I23" s="19"/>
      <c r="J23" s="22">
        <f t="shared" si="2"/>
        <v>0</v>
      </c>
      <c r="K23" s="22">
        <f t="shared" si="3"/>
        <v>0</v>
      </c>
    </row>
    <row r="24" spans="1:11" x14ac:dyDescent="0.25">
      <c r="A24" s="19">
        <v>14</v>
      </c>
      <c r="B24" s="23" t="s">
        <v>28</v>
      </c>
      <c r="C24" s="19" t="s">
        <v>60</v>
      </c>
      <c r="D24" s="22">
        <v>3</v>
      </c>
      <c r="E24" s="22"/>
      <c r="F24" s="19">
        <f t="shared" si="0"/>
        <v>0</v>
      </c>
      <c r="G24" s="19"/>
      <c r="H24" s="19">
        <f t="shared" si="1"/>
        <v>0</v>
      </c>
      <c r="I24" s="19"/>
      <c r="J24" s="22">
        <f t="shared" si="2"/>
        <v>0</v>
      </c>
      <c r="K24" s="22">
        <f t="shared" si="3"/>
        <v>0</v>
      </c>
    </row>
    <row r="25" spans="1:11" x14ac:dyDescent="0.25">
      <c r="A25" s="19">
        <v>15</v>
      </c>
      <c r="B25" s="23" t="s">
        <v>29</v>
      </c>
      <c r="C25" s="19" t="s">
        <v>59</v>
      </c>
      <c r="D25" s="19">
        <v>53</v>
      </c>
      <c r="E25" s="19"/>
      <c r="F25" s="19">
        <f t="shared" si="0"/>
        <v>0</v>
      </c>
      <c r="G25" s="19"/>
      <c r="H25" s="19">
        <f t="shared" si="1"/>
        <v>0</v>
      </c>
      <c r="I25" s="19"/>
      <c r="J25" s="22">
        <f t="shared" si="2"/>
        <v>0</v>
      </c>
      <c r="K25" s="22">
        <f t="shared" si="3"/>
        <v>0</v>
      </c>
    </row>
    <row r="26" spans="1:11" ht="36" x14ac:dyDescent="0.25">
      <c r="A26" s="19">
        <v>16</v>
      </c>
      <c r="B26" s="23" t="s">
        <v>61</v>
      </c>
      <c r="C26" s="19" t="s">
        <v>60</v>
      </c>
      <c r="D26" s="22">
        <v>22</v>
      </c>
      <c r="E26" s="22"/>
      <c r="F26" s="19">
        <f t="shared" si="0"/>
        <v>0</v>
      </c>
      <c r="G26" s="19"/>
      <c r="H26" s="19">
        <f t="shared" si="1"/>
        <v>0</v>
      </c>
      <c r="I26" s="19"/>
      <c r="J26" s="22">
        <f t="shared" si="2"/>
        <v>0</v>
      </c>
      <c r="K26" s="22">
        <f t="shared" si="3"/>
        <v>0</v>
      </c>
    </row>
    <row r="27" spans="1:11" x14ac:dyDescent="0.25">
      <c r="A27" s="19">
        <v>17</v>
      </c>
      <c r="B27" s="23" t="s">
        <v>30</v>
      </c>
      <c r="C27" s="19" t="s">
        <v>60</v>
      </c>
      <c r="D27" s="22">
        <v>11</v>
      </c>
      <c r="E27" s="22"/>
      <c r="F27" s="19">
        <f t="shared" si="0"/>
        <v>0</v>
      </c>
      <c r="G27" s="19"/>
      <c r="H27" s="19">
        <f t="shared" si="1"/>
        <v>0</v>
      </c>
      <c r="I27" s="19"/>
      <c r="J27" s="22">
        <f t="shared" si="2"/>
        <v>0</v>
      </c>
      <c r="K27" s="22">
        <f t="shared" si="3"/>
        <v>0</v>
      </c>
    </row>
    <row r="28" spans="1:11" ht="24" x14ac:dyDescent="0.25">
      <c r="A28" s="19">
        <v>18</v>
      </c>
      <c r="B28" s="23" t="s">
        <v>62</v>
      </c>
      <c r="C28" s="19" t="s">
        <v>60</v>
      </c>
      <c r="D28" s="19">
        <v>1.8</v>
      </c>
      <c r="E28" s="19"/>
      <c r="F28" s="19">
        <f t="shared" si="0"/>
        <v>0</v>
      </c>
      <c r="G28" s="19"/>
      <c r="H28" s="19">
        <f t="shared" si="1"/>
        <v>0</v>
      </c>
      <c r="I28" s="19"/>
      <c r="J28" s="22">
        <f t="shared" si="2"/>
        <v>0</v>
      </c>
      <c r="K28" s="22">
        <f t="shared" si="3"/>
        <v>0</v>
      </c>
    </row>
    <row r="29" spans="1:11" x14ac:dyDescent="0.25">
      <c r="A29" s="19">
        <v>19</v>
      </c>
      <c r="B29" s="23" t="s">
        <v>31</v>
      </c>
      <c r="C29" s="19" t="s">
        <v>59</v>
      </c>
      <c r="D29" s="19">
        <v>17</v>
      </c>
      <c r="E29" s="19"/>
      <c r="F29" s="19">
        <f t="shared" si="0"/>
        <v>0</v>
      </c>
      <c r="G29" s="19"/>
      <c r="H29" s="19">
        <f t="shared" si="1"/>
        <v>0</v>
      </c>
      <c r="I29" s="19"/>
      <c r="J29" s="22">
        <f t="shared" si="2"/>
        <v>0</v>
      </c>
      <c r="K29" s="22">
        <f t="shared" si="3"/>
        <v>0</v>
      </c>
    </row>
    <row r="30" spans="1:11" x14ac:dyDescent="0.25">
      <c r="A30" s="19">
        <v>20</v>
      </c>
      <c r="B30" s="23" t="s">
        <v>32</v>
      </c>
      <c r="C30" s="19" t="s">
        <v>60</v>
      </c>
      <c r="D30" s="19">
        <v>5</v>
      </c>
      <c r="E30" s="19"/>
      <c r="F30" s="19">
        <f t="shared" si="0"/>
        <v>0</v>
      </c>
      <c r="G30" s="19"/>
      <c r="H30" s="19">
        <f t="shared" si="1"/>
        <v>0</v>
      </c>
      <c r="I30" s="19"/>
      <c r="J30" s="22">
        <f t="shared" si="2"/>
        <v>0</v>
      </c>
      <c r="K30" s="22">
        <f t="shared" si="3"/>
        <v>0</v>
      </c>
    </row>
    <row r="31" spans="1:11" ht="24" x14ac:dyDescent="0.25">
      <c r="A31" s="19">
        <v>21</v>
      </c>
      <c r="B31" s="23" t="s">
        <v>33</v>
      </c>
      <c r="C31" s="19" t="s">
        <v>59</v>
      </c>
      <c r="D31" s="19">
        <v>50</v>
      </c>
      <c r="E31" s="19"/>
      <c r="F31" s="19">
        <f t="shared" si="0"/>
        <v>0</v>
      </c>
      <c r="G31" s="19"/>
      <c r="H31" s="19">
        <f t="shared" si="1"/>
        <v>0</v>
      </c>
      <c r="I31" s="19"/>
      <c r="J31" s="22">
        <f t="shared" si="2"/>
        <v>0</v>
      </c>
      <c r="K31" s="22">
        <f t="shared" si="3"/>
        <v>0</v>
      </c>
    </row>
    <row r="32" spans="1:11" ht="24" x14ac:dyDescent="0.25">
      <c r="A32" s="19">
        <v>22</v>
      </c>
      <c r="B32" s="23" t="s">
        <v>34</v>
      </c>
      <c r="C32" s="19" t="s">
        <v>59</v>
      </c>
      <c r="D32" s="19">
        <v>54</v>
      </c>
      <c r="E32" s="19"/>
      <c r="F32" s="19">
        <f t="shared" si="0"/>
        <v>0</v>
      </c>
      <c r="G32" s="19"/>
      <c r="H32" s="19">
        <f t="shared" si="1"/>
        <v>0</v>
      </c>
      <c r="I32" s="19"/>
      <c r="J32" s="22">
        <f t="shared" si="2"/>
        <v>0</v>
      </c>
      <c r="K32" s="22">
        <f t="shared" si="3"/>
        <v>0</v>
      </c>
    </row>
    <row r="33" spans="1:11" x14ac:dyDescent="0.25">
      <c r="A33" s="19">
        <v>23</v>
      </c>
      <c r="B33" s="23" t="s">
        <v>35</v>
      </c>
      <c r="C33" s="19" t="s">
        <v>36</v>
      </c>
      <c r="D33" s="19">
        <v>6</v>
      </c>
      <c r="E33" s="19"/>
      <c r="F33" s="19">
        <f t="shared" si="0"/>
        <v>0</v>
      </c>
      <c r="G33" s="19"/>
      <c r="H33" s="19">
        <f t="shared" si="1"/>
        <v>0</v>
      </c>
      <c r="I33" s="19"/>
      <c r="J33" s="22">
        <f t="shared" si="2"/>
        <v>0</v>
      </c>
      <c r="K33" s="22">
        <f t="shared" si="3"/>
        <v>0</v>
      </c>
    </row>
    <row r="34" spans="1:11" x14ac:dyDescent="0.25">
      <c r="A34" s="19">
        <v>24</v>
      </c>
      <c r="B34" s="23" t="s">
        <v>37</v>
      </c>
      <c r="C34" s="19" t="s">
        <v>59</v>
      </c>
      <c r="D34" s="19">
        <v>15</v>
      </c>
      <c r="E34" s="19"/>
      <c r="F34" s="19">
        <f t="shared" si="0"/>
        <v>0</v>
      </c>
      <c r="G34" s="19"/>
      <c r="H34" s="19">
        <f t="shared" si="1"/>
        <v>0</v>
      </c>
      <c r="I34" s="19"/>
      <c r="J34" s="22">
        <f t="shared" si="2"/>
        <v>0</v>
      </c>
      <c r="K34" s="22">
        <f t="shared" si="3"/>
        <v>0</v>
      </c>
    </row>
    <row r="35" spans="1:11" x14ac:dyDescent="0.25">
      <c r="A35" s="19">
        <v>25</v>
      </c>
      <c r="B35" s="23" t="s">
        <v>38</v>
      </c>
      <c r="C35" s="19" t="s">
        <v>59</v>
      </c>
      <c r="D35" s="19">
        <v>68</v>
      </c>
      <c r="E35" s="19"/>
      <c r="F35" s="19">
        <f t="shared" si="0"/>
        <v>0</v>
      </c>
      <c r="G35" s="19"/>
      <c r="H35" s="19">
        <f t="shared" si="1"/>
        <v>0</v>
      </c>
      <c r="I35" s="19"/>
      <c r="J35" s="22">
        <f t="shared" si="2"/>
        <v>0</v>
      </c>
      <c r="K35" s="22">
        <f t="shared" si="3"/>
        <v>0</v>
      </c>
    </row>
    <row r="36" spans="1:11" ht="24" x14ac:dyDescent="0.25">
      <c r="A36" s="19">
        <v>26</v>
      </c>
      <c r="B36" s="23" t="s">
        <v>39</v>
      </c>
      <c r="C36" s="19" t="s">
        <v>59</v>
      </c>
      <c r="D36" s="19">
        <v>68</v>
      </c>
      <c r="E36" s="19"/>
      <c r="F36" s="19">
        <f t="shared" si="0"/>
        <v>0</v>
      </c>
      <c r="G36" s="19"/>
      <c r="H36" s="19">
        <f t="shared" si="1"/>
        <v>0</v>
      </c>
      <c r="I36" s="19"/>
      <c r="J36" s="22">
        <f t="shared" si="2"/>
        <v>0</v>
      </c>
      <c r="K36" s="22">
        <f t="shared" si="3"/>
        <v>0</v>
      </c>
    </row>
    <row r="37" spans="1:11" x14ac:dyDescent="0.25">
      <c r="A37" s="19">
        <v>27</v>
      </c>
      <c r="B37" s="23" t="s">
        <v>40</v>
      </c>
      <c r="C37" s="19" t="s">
        <v>59</v>
      </c>
      <c r="D37" s="19">
        <v>66</v>
      </c>
      <c r="E37" s="19"/>
      <c r="F37" s="19">
        <f t="shared" si="0"/>
        <v>0</v>
      </c>
      <c r="G37" s="19"/>
      <c r="H37" s="19">
        <f t="shared" si="1"/>
        <v>0</v>
      </c>
      <c r="I37" s="19"/>
      <c r="J37" s="22">
        <f t="shared" si="2"/>
        <v>0</v>
      </c>
      <c r="K37" s="22">
        <f t="shared" si="3"/>
        <v>0</v>
      </c>
    </row>
    <row r="38" spans="1:11" ht="24" x14ac:dyDescent="0.25">
      <c r="A38" s="19">
        <v>28</v>
      </c>
      <c r="B38" s="23" t="s">
        <v>41</v>
      </c>
      <c r="C38" s="19" t="s">
        <v>59</v>
      </c>
      <c r="D38" s="19">
        <v>90</v>
      </c>
      <c r="E38" s="19"/>
      <c r="F38" s="19">
        <f t="shared" si="0"/>
        <v>0</v>
      </c>
      <c r="G38" s="19"/>
      <c r="H38" s="19">
        <f t="shared" si="1"/>
        <v>0</v>
      </c>
      <c r="I38" s="19"/>
      <c r="J38" s="22">
        <f t="shared" si="2"/>
        <v>0</v>
      </c>
      <c r="K38" s="22">
        <f t="shared" si="3"/>
        <v>0</v>
      </c>
    </row>
    <row r="39" spans="1:11" x14ac:dyDescent="0.25">
      <c r="A39" s="19">
        <v>29</v>
      </c>
      <c r="B39" s="23" t="s">
        <v>42</v>
      </c>
      <c r="C39" s="19" t="s">
        <v>59</v>
      </c>
      <c r="D39" s="19">
        <v>15</v>
      </c>
      <c r="E39" s="19"/>
      <c r="F39" s="19">
        <f t="shared" si="0"/>
        <v>0</v>
      </c>
      <c r="G39" s="19"/>
      <c r="H39" s="19">
        <f t="shared" si="1"/>
        <v>0</v>
      </c>
      <c r="I39" s="19"/>
      <c r="J39" s="22">
        <f t="shared" si="2"/>
        <v>0</v>
      </c>
      <c r="K39" s="22">
        <f t="shared" si="3"/>
        <v>0</v>
      </c>
    </row>
    <row r="40" spans="1:11" x14ac:dyDescent="0.25">
      <c r="A40" s="19">
        <v>30</v>
      </c>
      <c r="B40" s="23" t="s">
        <v>43</v>
      </c>
      <c r="C40" s="19" t="s">
        <v>59</v>
      </c>
      <c r="D40" s="19">
        <v>15</v>
      </c>
      <c r="E40" s="19"/>
      <c r="F40" s="19">
        <f t="shared" si="0"/>
        <v>0</v>
      </c>
      <c r="G40" s="19"/>
      <c r="H40" s="19">
        <f t="shared" si="1"/>
        <v>0</v>
      </c>
      <c r="I40" s="19"/>
      <c r="J40" s="22">
        <f t="shared" si="2"/>
        <v>0</v>
      </c>
      <c r="K40" s="22">
        <f t="shared" si="3"/>
        <v>0</v>
      </c>
    </row>
    <row r="41" spans="1:11" ht="24" x14ac:dyDescent="0.25">
      <c r="A41" s="19">
        <v>31</v>
      </c>
      <c r="B41" s="23" t="s">
        <v>44</v>
      </c>
      <c r="C41" s="19" t="s">
        <v>59</v>
      </c>
      <c r="D41" s="19">
        <v>30</v>
      </c>
      <c r="E41" s="19"/>
      <c r="F41" s="19">
        <f t="shared" si="0"/>
        <v>0</v>
      </c>
      <c r="G41" s="19"/>
      <c r="H41" s="19">
        <f t="shared" si="1"/>
        <v>0</v>
      </c>
      <c r="I41" s="19"/>
      <c r="J41" s="22">
        <f t="shared" si="2"/>
        <v>0</v>
      </c>
      <c r="K41" s="22">
        <f t="shared" si="3"/>
        <v>0</v>
      </c>
    </row>
    <row r="42" spans="1:11" x14ac:dyDescent="0.25">
      <c r="A42" s="19">
        <v>32</v>
      </c>
      <c r="B42" s="23" t="s">
        <v>45</v>
      </c>
      <c r="C42" s="19" t="s">
        <v>59</v>
      </c>
      <c r="D42" s="19">
        <v>22</v>
      </c>
      <c r="E42" s="19"/>
      <c r="F42" s="19">
        <f t="shared" si="0"/>
        <v>0</v>
      </c>
      <c r="G42" s="19"/>
      <c r="H42" s="19">
        <f t="shared" si="1"/>
        <v>0</v>
      </c>
      <c r="I42" s="19"/>
      <c r="J42" s="22">
        <f t="shared" si="2"/>
        <v>0</v>
      </c>
      <c r="K42" s="22">
        <f t="shared" si="3"/>
        <v>0</v>
      </c>
    </row>
    <row r="43" spans="1:11" ht="24" x14ac:dyDescent="0.25">
      <c r="A43" s="19">
        <v>33</v>
      </c>
      <c r="B43" s="23" t="s">
        <v>46</v>
      </c>
      <c r="C43" s="19" t="s">
        <v>59</v>
      </c>
      <c r="D43" s="19">
        <v>5</v>
      </c>
      <c r="E43" s="19"/>
      <c r="F43" s="19">
        <f t="shared" si="0"/>
        <v>0</v>
      </c>
      <c r="G43" s="19"/>
      <c r="H43" s="19">
        <f t="shared" si="1"/>
        <v>0</v>
      </c>
      <c r="I43" s="19"/>
      <c r="J43" s="22">
        <f t="shared" si="2"/>
        <v>0</v>
      </c>
      <c r="K43" s="22">
        <f t="shared" si="3"/>
        <v>0</v>
      </c>
    </row>
    <row r="44" spans="1:11" ht="24" x14ac:dyDescent="0.25">
      <c r="A44" s="19">
        <v>34</v>
      </c>
      <c r="B44" s="23" t="s">
        <v>63</v>
      </c>
      <c r="C44" s="19" t="s">
        <v>47</v>
      </c>
      <c r="D44" s="19">
        <v>2</v>
      </c>
      <c r="E44" s="19"/>
      <c r="F44" s="19">
        <f t="shared" si="0"/>
        <v>0</v>
      </c>
      <c r="G44" s="19"/>
      <c r="H44" s="19">
        <f t="shared" si="1"/>
        <v>0</v>
      </c>
      <c r="I44" s="19"/>
      <c r="J44" s="22">
        <f t="shared" si="2"/>
        <v>0</v>
      </c>
      <c r="K44" s="22">
        <f t="shared" si="3"/>
        <v>0</v>
      </c>
    </row>
    <row r="45" spans="1:11" x14ac:dyDescent="0.25">
      <c r="A45" s="19">
        <v>35</v>
      </c>
      <c r="B45" s="23" t="s">
        <v>48</v>
      </c>
      <c r="C45" s="19" t="s">
        <v>59</v>
      </c>
      <c r="D45" s="19">
        <v>44</v>
      </c>
      <c r="E45" s="19"/>
      <c r="F45" s="19">
        <f t="shared" si="0"/>
        <v>0</v>
      </c>
      <c r="G45" s="19"/>
      <c r="H45" s="19">
        <f t="shared" si="1"/>
        <v>0</v>
      </c>
      <c r="I45" s="19"/>
      <c r="J45" s="22">
        <f t="shared" si="2"/>
        <v>0</v>
      </c>
      <c r="K45" s="22">
        <f t="shared" si="3"/>
        <v>0</v>
      </c>
    </row>
    <row r="46" spans="1:11" ht="24" x14ac:dyDescent="0.25">
      <c r="A46" s="19">
        <v>36</v>
      </c>
      <c r="B46" s="23" t="s">
        <v>49</v>
      </c>
      <c r="C46" s="19" t="s">
        <v>59</v>
      </c>
      <c r="D46" s="19">
        <v>270</v>
      </c>
      <c r="E46" s="19"/>
      <c r="F46" s="19">
        <f t="shared" si="0"/>
        <v>0</v>
      </c>
      <c r="G46" s="19"/>
      <c r="H46" s="19">
        <f t="shared" si="1"/>
        <v>0</v>
      </c>
      <c r="I46" s="19"/>
      <c r="J46" s="22">
        <f t="shared" si="2"/>
        <v>0</v>
      </c>
      <c r="K46" s="22">
        <f t="shared" si="3"/>
        <v>0</v>
      </c>
    </row>
    <row r="47" spans="1:11" x14ac:dyDescent="0.25">
      <c r="A47" s="19">
        <v>37</v>
      </c>
      <c r="B47" s="23" t="s">
        <v>50</v>
      </c>
      <c r="C47" s="19" t="s">
        <v>17</v>
      </c>
      <c r="D47" s="19">
        <v>15</v>
      </c>
      <c r="E47" s="19"/>
      <c r="F47" s="19">
        <f t="shared" si="0"/>
        <v>0</v>
      </c>
      <c r="G47" s="19"/>
      <c r="H47" s="19">
        <f t="shared" si="1"/>
        <v>0</v>
      </c>
      <c r="I47" s="19"/>
      <c r="J47" s="22">
        <f t="shared" si="2"/>
        <v>0</v>
      </c>
      <c r="K47" s="22">
        <f t="shared" si="3"/>
        <v>0</v>
      </c>
    </row>
    <row r="48" spans="1:11" x14ac:dyDescent="0.25">
      <c r="A48" s="19">
        <v>38</v>
      </c>
      <c r="B48" s="23" t="s">
        <v>51</v>
      </c>
      <c r="C48" s="19" t="s">
        <v>52</v>
      </c>
      <c r="D48" s="19">
        <v>1</v>
      </c>
      <c r="E48" s="19"/>
      <c r="F48" s="19">
        <f t="shared" si="0"/>
        <v>0</v>
      </c>
      <c r="G48" s="19"/>
      <c r="H48" s="19">
        <v>0</v>
      </c>
      <c r="I48" s="19"/>
      <c r="J48" s="22">
        <f t="shared" si="2"/>
        <v>0</v>
      </c>
      <c r="K48" s="22">
        <f t="shared" si="3"/>
        <v>0</v>
      </c>
    </row>
    <row r="49" spans="1:11" x14ac:dyDescent="0.25">
      <c r="A49" s="19">
        <v>39</v>
      </c>
      <c r="B49" s="23" t="s">
        <v>53</v>
      </c>
      <c r="C49" s="19" t="s">
        <v>52</v>
      </c>
      <c r="D49" s="19">
        <v>1</v>
      </c>
      <c r="E49" s="19"/>
      <c r="F49" s="19">
        <f t="shared" si="0"/>
        <v>0</v>
      </c>
      <c r="G49" s="19"/>
      <c r="H49" s="19">
        <f t="shared" si="1"/>
        <v>0</v>
      </c>
      <c r="I49" s="19"/>
      <c r="J49" s="22">
        <f t="shared" si="2"/>
        <v>0</v>
      </c>
      <c r="K49" s="22">
        <f t="shared" si="3"/>
        <v>0</v>
      </c>
    </row>
    <row r="50" spans="1:11" x14ac:dyDescent="0.25">
      <c r="A50" s="19">
        <v>40</v>
      </c>
      <c r="B50" s="23" t="s">
        <v>54</v>
      </c>
      <c r="C50" s="19" t="s">
        <v>52</v>
      </c>
      <c r="D50" s="19">
        <v>2</v>
      </c>
      <c r="E50" s="19"/>
      <c r="F50" s="19">
        <f t="shared" si="0"/>
        <v>0</v>
      </c>
      <c r="G50" s="19"/>
      <c r="H50" s="19">
        <f t="shared" si="1"/>
        <v>0</v>
      </c>
      <c r="I50" s="19"/>
      <c r="J50" s="22">
        <f t="shared" si="2"/>
        <v>0</v>
      </c>
      <c r="K50" s="22">
        <f t="shared" si="3"/>
        <v>0</v>
      </c>
    </row>
    <row r="51" spans="1:11" ht="24" x14ac:dyDescent="0.25">
      <c r="A51" s="19">
        <v>41</v>
      </c>
      <c r="B51" s="23" t="s">
        <v>55</v>
      </c>
      <c r="C51" s="19" t="s">
        <v>52</v>
      </c>
      <c r="D51" s="19">
        <v>2</v>
      </c>
      <c r="E51" s="19"/>
      <c r="F51" s="19">
        <f t="shared" si="0"/>
        <v>0</v>
      </c>
      <c r="G51" s="19"/>
      <c r="H51" s="19">
        <f t="shared" si="1"/>
        <v>0</v>
      </c>
      <c r="I51" s="19"/>
      <c r="J51" s="22">
        <f t="shared" si="2"/>
        <v>0</v>
      </c>
      <c r="K51" s="22">
        <f t="shared" si="3"/>
        <v>0</v>
      </c>
    </row>
    <row r="52" spans="1:11" ht="24" x14ac:dyDescent="0.25">
      <c r="A52" s="19">
        <v>42</v>
      </c>
      <c r="B52" s="23" t="s">
        <v>56</v>
      </c>
      <c r="C52" s="24" t="s">
        <v>57</v>
      </c>
      <c r="D52" s="22">
        <v>6</v>
      </c>
      <c r="E52" s="19"/>
      <c r="F52" s="19">
        <f t="shared" si="0"/>
        <v>0</v>
      </c>
      <c r="G52" s="22"/>
      <c r="H52" s="19">
        <f t="shared" si="1"/>
        <v>0</v>
      </c>
      <c r="I52" s="22"/>
      <c r="J52" s="22">
        <f t="shared" si="2"/>
        <v>0</v>
      </c>
      <c r="K52" s="22">
        <f t="shared" si="3"/>
        <v>0</v>
      </c>
    </row>
    <row r="53" spans="1:11" x14ac:dyDescent="0.25">
      <c r="A53" s="25"/>
      <c r="B53" s="34" t="s">
        <v>11</v>
      </c>
      <c r="C53" s="26"/>
      <c r="D53" s="27"/>
      <c r="E53" s="22"/>
      <c r="F53" s="19">
        <f>SUM(F11:F52)</f>
        <v>0</v>
      </c>
      <c r="G53" s="19"/>
      <c r="H53" s="22">
        <f>SUM(H11:H52)</f>
        <v>0</v>
      </c>
      <c r="I53" s="22"/>
      <c r="J53" s="22">
        <f>SUM(J11:J52)</f>
        <v>0</v>
      </c>
      <c r="K53" s="22">
        <f>SUM(K11:K52)</f>
        <v>0</v>
      </c>
    </row>
    <row r="54" spans="1:11" x14ac:dyDescent="0.25">
      <c r="A54" s="28"/>
      <c r="B54" s="23" t="s">
        <v>64</v>
      </c>
      <c r="C54" s="27"/>
      <c r="D54" s="22"/>
      <c r="E54" s="19"/>
      <c r="F54" s="19"/>
      <c r="G54" s="22"/>
      <c r="H54" s="22"/>
      <c r="I54" s="22"/>
      <c r="J54" s="19"/>
      <c r="K54" s="22">
        <f>F53*C54</f>
        <v>0</v>
      </c>
    </row>
    <row r="55" spans="1:11" x14ac:dyDescent="0.25">
      <c r="A55" s="28"/>
      <c r="B55" s="19" t="s">
        <v>11</v>
      </c>
      <c r="C55" s="27"/>
      <c r="D55" s="22"/>
      <c r="E55" s="19"/>
      <c r="F55" s="19"/>
      <c r="G55" s="22"/>
      <c r="H55" s="22"/>
      <c r="I55" s="22"/>
      <c r="J55" s="19"/>
      <c r="K55" s="22">
        <f>K54+K53</f>
        <v>0</v>
      </c>
    </row>
    <row r="56" spans="1:11" x14ac:dyDescent="0.25">
      <c r="A56" s="28"/>
      <c r="B56" s="23" t="s">
        <v>68</v>
      </c>
      <c r="C56" s="27"/>
      <c r="D56" s="22"/>
      <c r="E56" s="19"/>
      <c r="F56" s="19"/>
      <c r="G56" s="22"/>
      <c r="H56" s="22"/>
      <c r="I56" s="22"/>
      <c r="J56" s="19"/>
      <c r="K56" s="22">
        <f>K55*C56</f>
        <v>0</v>
      </c>
    </row>
    <row r="57" spans="1:11" x14ac:dyDescent="0.25">
      <c r="A57" s="28"/>
      <c r="B57" s="19" t="s">
        <v>11</v>
      </c>
      <c r="C57" s="27"/>
      <c r="D57" s="22"/>
      <c r="E57" s="19"/>
      <c r="F57" s="19"/>
      <c r="G57" s="22"/>
      <c r="H57" s="22"/>
      <c r="I57" s="22"/>
      <c r="J57" s="19"/>
      <c r="K57" s="22">
        <f>K56+K55</f>
        <v>0</v>
      </c>
    </row>
    <row r="58" spans="1:11" x14ac:dyDescent="0.25">
      <c r="A58" s="28"/>
      <c r="B58" s="23" t="s">
        <v>69</v>
      </c>
      <c r="C58" s="27"/>
      <c r="D58" s="22"/>
      <c r="E58" s="19"/>
      <c r="F58" s="19"/>
      <c r="G58" s="22"/>
      <c r="H58" s="22"/>
      <c r="I58" s="22"/>
      <c r="J58" s="19"/>
      <c r="K58" s="22">
        <f>K57*C58</f>
        <v>0</v>
      </c>
    </row>
    <row r="59" spans="1:11" x14ac:dyDescent="0.25">
      <c r="A59" s="28"/>
      <c r="B59" s="19" t="s">
        <v>11</v>
      </c>
      <c r="C59" s="27"/>
      <c r="D59" s="22"/>
      <c r="E59" s="19"/>
      <c r="F59" s="19"/>
      <c r="G59" s="22"/>
      <c r="H59" s="22"/>
      <c r="I59" s="22"/>
      <c r="J59" s="19"/>
      <c r="K59" s="22">
        <f>K58+K57</f>
        <v>0</v>
      </c>
    </row>
    <row r="60" spans="1:11" x14ac:dyDescent="0.25">
      <c r="A60" s="28"/>
      <c r="B60" s="23" t="s">
        <v>58</v>
      </c>
      <c r="C60" s="27"/>
      <c r="D60" s="22"/>
      <c r="E60" s="19"/>
      <c r="F60" s="19"/>
      <c r="G60" s="22"/>
      <c r="H60" s="22"/>
      <c r="I60" s="22"/>
      <c r="J60" s="19"/>
      <c r="K60" s="22">
        <f>K59*C60</f>
        <v>0</v>
      </c>
    </row>
    <row r="61" spans="1:11" x14ac:dyDescent="0.25">
      <c r="A61" s="28"/>
      <c r="B61" s="19" t="s">
        <v>11</v>
      </c>
      <c r="C61" s="27"/>
      <c r="D61" s="22"/>
      <c r="E61" s="19"/>
      <c r="F61" s="19"/>
      <c r="G61" s="22"/>
      <c r="H61" s="22"/>
      <c r="I61" s="22"/>
      <c r="J61" s="19"/>
      <c r="K61" s="22">
        <f>K60+K59</f>
        <v>0</v>
      </c>
    </row>
    <row r="62" spans="1:11" x14ac:dyDescent="0.25">
      <c r="A62" s="28"/>
      <c r="B62" s="23" t="s">
        <v>67</v>
      </c>
      <c r="C62" s="27">
        <v>0.02</v>
      </c>
      <c r="D62" s="22"/>
      <c r="E62" s="19"/>
      <c r="F62" s="19"/>
      <c r="G62" s="22"/>
      <c r="H62" s="22"/>
      <c r="I62" s="22"/>
      <c r="J62" s="19"/>
      <c r="K62" s="22">
        <f>H53*C62</f>
        <v>0</v>
      </c>
    </row>
    <row r="63" spans="1:11" x14ac:dyDescent="0.25">
      <c r="A63" s="25"/>
      <c r="B63" s="19" t="s">
        <v>11</v>
      </c>
      <c r="C63" s="29"/>
      <c r="D63" s="22"/>
      <c r="E63" s="19"/>
      <c r="F63" s="19"/>
      <c r="G63" s="22"/>
      <c r="H63" s="22"/>
      <c r="I63" s="22"/>
      <c r="J63" s="19"/>
      <c r="K63" s="22">
        <f>K62+K61</f>
        <v>0</v>
      </c>
    </row>
    <row r="64" spans="1:11" x14ac:dyDescent="0.25">
      <c r="A64" s="25"/>
      <c r="B64" s="23" t="s">
        <v>65</v>
      </c>
      <c r="C64" s="30">
        <v>0.18</v>
      </c>
      <c r="D64" s="22"/>
      <c r="E64" s="19"/>
      <c r="F64" s="19"/>
      <c r="G64" s="22"/>
      <c r="H64" s="22"/>
      <c r="I64" s="22"/>
      <c r="J64" s="19"/>
      <c r="K64" s="22">
        <f>K63*C64</f>
        <v>0</v>
      </c>
    </row>
    <row r="65" spans="1:11" x14ac:dyDescent="0.25">
      <c r="A65" s="25"/>
      <c r="B65" s="35" t="s">
        <v>66</v>
      </c>
      <c r="C65" s="29"/>
      <c r="D65" s="22"/>
      <c r="E65" s="19"/>
      <c r="F65" s="19"/>
      <c r="G65" s="22"/>
      <c r="H65" s="22"/>
      <c r="I65" s="22"/>
      <c r="J65" s="19"/>
      <c r="K65" s="31">
        <f>K64+K63</f>
        <v>0</v>
      </c>
    </row>
    <row r="66" spans="1:11" x14ac:dyDescent="0.25">
      <c r="A66" s="25"/>
      <c r="B66" s="6"/>
      <c r="C66" s="25"/>
      <c r="D66" s="25"/>
      <c r="E66" s="25"/>
      <c r="F66" s="25"/>
      <c r="G66" s="25"/>
      <c r="H66" s="32"/>
      <c r="I66" s="32"/>
      <c r="J66" s="32"/>
      <c r="K66" s="25"/>
    </row>
  </sheetData>
  <mergeCells count="15">
    <mergeCell ref="I7:J7"/>
    <mergeCell ref="K7:K8"/>
    <mergeCell ref="H66:J66"/>
    <mergeCell ref="A7:A8"/>
    <mergeCell ref="B7:B8"/>
    <mergeCell ref="C7:C8"/>
    <mergeCell ref="D7:D8"/>
    <mergeCell ref="E7:F7"/>
    <mergeCell ref="G7:H7"/>
    <mergeCell ref="A1:J1"/>
    <mergeCell ref="A2:I2"/>
    <mergeCell ref="A3:J3"/>
    <mergeCell ref="A4:J4"/>
    <mergeCell ref="A5:K5"/>
    <mergeCell ref="J6:K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Tabagari</dc:creator>
  <cp:lastModifiedBy>Tamar Tabagari</cp:lastModifiedBy>
  <dcterms:created xsi:type="dcterms:W3CDTF">2015-06-05T18:17:20Z</dcterms:created>
  <dcterms:modified xsi:type="dcterms:W3CDTF">2020-07-31T07:32:52Z</dcterms:modified>
</cp:coreProperties>
</file>